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750"/>
  </bookViews>
  <sheets>
    <sheet name="2014年积学奖学金" sheetId="3" r:id="rId1"/>
  </sheets>
  <definedNames>
    <definedName name="_xlnm.Print_Titles" localSheetId="0">'2014年积学奖学金'!$1:$3</definedName>
  </definedNames>
  <calcPr calcId="152511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4" i="3"/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4" i="3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4" i="3"/>
  <c r="G4" i="3" s="1"/>
  <c r="D31" i="3"/>
  <c r="E31" i="3" s="1"/>
  <c r="C31" i="3"/>
  <c r="I31" i="3" s="1"/>
  <c r="H29" i="3" l="1"/>
  <c r="M29" i="3" s="1"/>
  <c r="F31" i="3"/>
  <c r="G31" i="3" s="1"/>
  <c r="H21" i="3"/>
  <c r="M21" i="3" s="1"/>
  <c r="H17" i="3"/>
  <c r="M17" i="3" s="1"/>
  <c r="H13" i="3"/>
  <c r="M13" i="3" s="1"/>
  <c r="H5" i="3"/>
  <c r="M5" i="3" s="1"/>
  <c r="H25" i="3"/>
  <c r="M25" i="3" s="1"/>
  <c r="H9" i="3"/>
  <c r="M9" i="3" s="1"/>
  <c r="H28" i="3"/>
  <c r="M28" i="3" s="1"/>
  <c r="H24" i="3"/>
  <c r="M24" i="3" s="1"/>
  <c r="H20" i="3"/>
  <c r="M20" i="3" s="1"/>
  <c r="H16" i="3"/>
  <c r="M16" i="3" s="1"/>
  <c r="H12" i="3"/>
  <c r="M12" i="3" s="1"/>
  <c r="H8" i="3"/>
  <c r="M8" i="3" s="1"/>
  <c r="H30" i="3"/>
  <c r="M30" i="3" s="1"/>
  <c r="H15" i="3"/>
  <c r="M15" i="3" s="1"/>
  <c r="H10" i="3"/>
  <c r="M10" i="3" s="1"/>
  <c r="H18" i="3"/>
  <c r="M18" i="3" s="1"/>
  <c r="H26" i="3"/>
  <c r="M26" i="3" s="1"/>
  <c r="H22" i="3"/>
  <c r="M22" i="3" s="1"/>
  <c r="H14" i="3"/>
  <c r="M14" i="3" s="1"/>
  <c r="H6" i="3"/>
  <c r="M6" i="3" s="1"/>
  <c r="H7" i="3"/>
  <c r="M7" i="3" s="1"/>
  <c r="H11" i="3"/>
  <c r="M11" i="3" s="1"/>
  <c r="H19" i="3"/>
  <c r="M19" i="3" s="1"/>
  <c r="H23" i="3"/>
  <c r="M23" i="3" s="1"/>
  <c r="H27" i="3"/>
  <c r="M27" i="3" s="1"/>
  <c r="H31" i="3" l="1"/>
  <c r="M31" i="3" s="1"/>
  <c r="H4" i="3"/>
  <c r="M4" i="3" s="1"/>
</calcChain>
</file>

<file path=xl/sharedStrings.xml><?xml version="1.0" encoding="utf-8"?>
<sst xmlns="http://schemas.openxmlformats.org/spreadsheetml/2006/main" count="44" uniqueCount="42">
  <si>
    <t>学院名称</t>
    <phoneticPr fontId="2" type="noConversion"/>
  </si>
  <si>
    <t>序号</t>
    <phoneticPr fontId="2" type="noConversion"/>
  </si>
  <si>
    <t>硕士人数</t>
    <phoneticPr fontId="2" type="noConversion"/>
  </si>
  <si>
    <t>博士人数</t>
    <phoneticPr fontId="2" type="noConversion"/>
  </si>
  <si>
    <t>硕士一年级</t>
    <phoneticPr fontId="2" type="noConversion"/>
  </si>
  <si>
    <t>博士一年级</t>
    <phoneticPr fontId="2" type="noConversion"/>
  </si>
  <si>
    <t>推免生人数</t>
    <phoneticPr fontId="2" type="noConversion"/>
  </si>
  <si>
    <t>参评学生人数</t>
    <phoneticPr fontId="2" type="noConversion"/>
  </si>
  <si>
    <t>推免生金额合计（万元）</t>
    <phoneticPr fontId="2" type="noConversion"/>
  </si>
  <si>
    <t>参评金额（万元）</t>
    <phoneticPr fontId="2" type="noConversion"/>
  </si>
  <si>
    <t>合计金额（万元）</t>
    <phoneticPr fontId="2" type="noConversion"/>
  </si>
  <si>
    <t>学院下达总金额（万元）</t>
    <phoneticPr fontId="2" type="noConversion"/>
  </si>
  <si>
    <t>材料科学与工程学院</t>
    <phoneticPr fontId="2" type="noConversion"/>
  </si>
  <si>
    <t>国际汉学院</t>
    <phoneticPr fontId="2" type="noConversion"/>
  </si>
  <si>
    <t>国际商学院</t>
    <phoneticPr fontId="2" type="noConversion"/>
  </si>
  <si>
    <t>化学化工学院</t>
    <phoneticPr fontId="2" type="noConversion"/>
  </si>
  <si>
    <t>计算机科学学院</t>
    <phoneticPr fontId="2" type="noConversion"/>
  </si>
  <si>
    <t>教育实验经济研究所</t>
    <phoneticPr fontId="2" type="noConversion"/>
  </si>
  <si>
    <t>教育学院</t>
    <phoneticPr fontId="2" type="noConversion"/>
  </si>
  <si>
    <t>历史文化学院</t>
    <phoneticPr fontId="2" type="noConversion"/>
  </si>
  <si>
    <t>旅游与环境学院</t>
    <phoneticPr fontId="2" type="noConversion"/>
  </si>
  <si>
    <t>美术学院</t>
    <phoneticPr fontId="2" type="noConversion"/>
  </si>
  <si>
    <t>民族教育学院</t>
    <phoneticPr fontId="2" type="noConversion"/>
  </si>
  <si>
    <t>生命科学学院</t>
    <phoneticPr fontId="2" type="noConversion"/>
  </si>
  <si>
    <t>食品工程与营养科学学院</t>
    <phoneticPr fontId="2" type="noConversion"/>
  </si>
  <si>
    <t>数学与信息科学学院</t>
    <phoneticPr fontId="2" type="noConversion"/>
  </si>
  <si>
    <t>体育学院</t>
    <phoneticPr fontId="2" type="noConversion"/>
  </si>
  <si>
    <t>外国语学院</t>
    <phoneticPr fontId="2" type="noConversion"/>
  </si>
  <si>
    <t>文学院</t>
    <phoneticPr fontId="2" type="noConversion"/>
  </si>
  <si>
    <t>物理学与信息技术学院</t>
    <phoneticPr fontId="2" type="noConversion"/>
  </si>
  <si>
    <t>西北历史环境与经济发展学院</t>
    <phoneticPr fontId="2" type="noConversion"/>
  </si>
  <si>
    <t>中国西部边疆研究院</t>
    <phoneticPr fontId="2" type="noConversion"/>
  </si>
  <si>
    <t>现代教育技术重点实验室</t>
    <phoneticPr fontId="2" type="noConversion"/>
  </si>
  <si>
    <t>心理学院</t>
    <phoneticPr fontId="2" type="noConversion"/>
  </si>
  <si>
    <t>新闻与传播学院</t>
    <phoneticPr fontId="2" type="noConversion"/>
  </si>
  <si>
    <t>音乐学院</t>
    <phoneticPr fontId="2" type="noConversion"/>
  </si>
  <si>
    <t>远程教育学院</t>
    <phoneticPr fontId="2" type="noConversion"/>
  </si>
  <si>
    <t>政治经济学院</t>
    <phoneticPr fontId="2" type="noConversion"/>
  </si>
  <si>
    <t>宗教研究中心</t>
    <phoneticPr fontId="2" type="noConversion"/>
  </si>
  <si>
    <t>合计</t>
    <phoneticPr fontId="2" type="noConversion"/>
  </si>
  <si>
    <t>2014年研究生积学奖学金名额（金额）分配表</t>
    <phoneticPr fontId="2" type="noConversion"/>
  </si>
  <si>
    <t>优秀研究生人数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</si>
</sst>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9">
    <cellStyle name="常规" xfId="0" builtinId="0"/>
    <cellStyle name="常规 10" xfId="8"/>
    <cellStyle name="常规 11" xfId="9"/>
    <cellStyle name="常规 13" xfId="10"/>
    <cellStyle name="常规 14" xfId="11"/>
    <cellStyle name="常规 15" xfId="12"/>
    <cellStyle name="常规 16" xfId="13"/>
    <cellStyle name="常规 17" xfId="14"/>
    <cellStyle name="常规 18" xfId="15"/>
    <cellStyle name="常规 19" xfId="16"/>
    <cellStyle name="常规 2" xfId="1"/>
    <cellStyle name="常规 2 2" xfId="18"/>
    <cellStyle name="常规 20" xfId="17"/>
    <cellStyle name="常规 3" xfId="2"/>
    <cellStyle name="常规 5" xfId="3"/>
    <cellStyle name="常规 6" xfId="4"/>
    <cellStyle name="常规 7" xfId="5"/>
    <cellStyle name="常规 8" xfId="6"/>
    <cellStyle name="常规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O10" sqref="O10"/>
    </sheetView>
  </sheetViews>
  <sheetFormatPr defaultRowHeight="12" x14ac:dyDescent="0.15"/>
  <cols>
    <col min="1" max="1" width="4.875" style="1" customWidth="1"/>
    <col min="2" max="2" width="28.75" style="1" customWidth="1"/>
    <col min="3" max="3" width="6.875" style="1" customWidth="1"/>
    <col min="4" max="4" width="9.125" style="1" customWidth="1"/>
    <col min="5" max="5" width="15.5" style="10" customWidth="1"/>
    <col min="6" max="6" width="9.625" style="11" customWidth="1"/>
    <col min="7" max="7" width="11.625" style="10" customWidth="1"/>
    <col min="8" max="9" width="11.25" style="10" customWidth="1"/>
    <col min="10" max="10" width="9.75" style="1" customWidth="1"/>
    <col min="11" max="12" width="11.75" style="12" customWidth="1"/>
    <col min="13" max="13" width="13.875" style="10" customWidth="1"/>
    <col min="14" max="16384" width="9" style="1"/>
  </cols>
  <sheetData>
    <row r="1" spans="1:13" ht="42.75" customHeight="1" x14ac:dyDescent="0.1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x14ac:dyDescent="0.15">
      <c r="A2" s="19" t="s">
        <v>1</v>
      </c>
      <c r="B2" s="19" t="s">
        <v>0</v>
      </c>
      <c r="C2" s="21" t="s">
        <v>4</v>
      </c>
      <c r="D2" s="22"/>
      <c r="E2" s="22"/>
      <c r="F2" s="22"/>
      <c r="G2" s="22"/>
      <c r="H2" s="22"/>
      <c r="I2" s="23"/>
      <c r="J2" s="21" t="s">
        <v>5</v>
      </c>
      <c r="K2" s="22"/>
      <c r="L2" s="23"/>
      <c r="M2" s="15" t="s">
        <v>11</v>
      </c>
    </row>
    <row r="3" spans="1:13" ht="32.25" customHeight="1" x14ac:dyDescent="0.15">
      <c r="A3" s="20"/>
      <c r="B3" s="20"/>
      <c r="C3" s="2" t="s">
        <v>2</v>
      </c>
      <c r="D3" s="2" t="s">
        <v>6</v>
      </c>
      <c r="E3" s="13" t="s">
        <v>8</v>
      </c>
      <c r="F3" s="2" t="s">
        <v>7</v>
      </c>
      <c r="G3" s="13" t="s">
        <v>9</v>
      </c>
      <c r="H3" s="13" t="s">
        <v>10</v>
      </c>
      <c r="I3" s="13" t="s">
        <v>41</v>
      </c>
      <c r="J3" s="2" t="s">
        <v>3</v>
      </c>
      <c r="K3" s="13" t="s">
        <v>10</v>
      </c>
      <c r="L3" s="13" t="s">
        <v>41</v>
      </c>
      <c r="M3" s="16"/>
    </row>
    <row r="4" spans="1:13" ht="26.25" customHeight="1" x14ac:dyDescent="0.15">
      <c r="A4" s="3">
        <v>1</v>
      </c>
      <c r="B4" s="3" t="s">
        <v>12</v>
      </c>
      <c r="C4" s="3">
        <v>57</v>
      </c>
      <c r="D4" s="3">
        <v>6</v>
      </c>
      <c r="E4" s="4">
        <f>D4*1.2</f>
        <v>7.1999999999999993</v>
      </c>
      <c r="F4" s="5">
        <f>C4-D4</f>
        <v>51</v>
      </c>
      <c r="G4" s="4">
        <f>F4*0.1*1.2+F4*0.15*0.9+F4*0.25*0.7</f>
        <v>21.93</v>
      </c>
      <c r="H4" s="4">
        <f>E4+G4</f>
        <v>29.13</v>
      </c>
      <c r="I4" s="5">
        <f>C4*0.1</f>
        <v>5.7</v>
      </c>
      <c r="J4" s="3">
        <v>10</v>
      </c>
      <c r="K4" s="4">
        <f>J4*0.15*1.8+J4*0.25*1.2+J4*0.35*0.8</f>
        <v>8.5</v>
      </c>
      <c r="L4" s="5">
        <f>J4*0.15</f>
        <v>1.5</v>
      </c>
      <c r="M4" s="4">
        <f>H4+K4</f>
        <v>37.629999999999995</v>
      </c>
    </row>
    <row r="5" spans="1:13" ht="26.25" customHeight="1" x14ac:dyDescent="0.15">
      <c r="A5" s="6">
        <v>2</v>
      </c>
      <c r="B5" s="6" t="s">
        <v>13</v>
      </c>
      <c r="C5" s="6">
        <v>77</v>
      </c>
      <c r="D5" s="6">
        <v>3</v>
      </c>
      <c r="E5" s="7">
        <f t="shared" ref="E5:E31" si="0">D5*1.2</f>
        <v>3.5999999999999996</v>
      </c>
      <c r="F5" s="8">
        <f t="shared" ref="F5:F31" si="1">C5-D5</f>
        <v>74</v>
      </c>
      <c r="G5" s="7">
        <f t="shared" ref="G5:G31" si="2">F5*0.1*1.2+F5*0.15*0.9+F5*0.25*0.7</f>
        <v>31.82</v>
      </c>
      <c r="H5" s="7">
        <f t="shared" ref="H5:H31" si="3">E5+G5</f>
        <v>35.42</v>
      </c>
      <c r="I5" s="8">
        <f t="shared" ref="I5:I31" si="4">C5*0.1</f>
        <v>7.7</v>
      </c>
      <c r="J5" s="6">
        <v>0</v>
      </c>
      <c r="K5" s="7">
        <f t="shared" ref="K5:K31" si="5">J5*0.15*1.8+J5*0.25*1.2+J5*0.35*0.8</f>
        <v>0</v>
      </c>
      <c r="L5" s="8">
        <f t="shared" ref="L5:L31" si="6">J5*0.15</f>
        <v>0</v>
      </c>
      <c r="M5" s="7">
        <f t="shared" ref="M5:M31" si="7">H5+K5</f>
        <v>35.42</v>
      </c>
    </row>
    <row r="6" spans="1:13" s="9" customFormat="1" ht="26.25" customHeight="1" x14ac:dyDescent="0.15">
      <c r="A6" s="3">
        <v>3</v>
      </c>
      <c r="B6" s="3" t="s">
        <v>14</v>
      </c>
      <c r="C6" s="3">
        <v>76</v>
      </c>
      <c r="D6" s="3">
        <v>14</v>
      </c>
      <c r="E6" s="4">
        <f t="shared" si="0"/>
        <v>16.8</v>
      </c>
      <c r="F6" s="5">
        <f t="shared" si="1"/>
        <v>62</v>
      </c>
      <c r="G6" s="4">
        <f t="shared" si="2"/>
        <v>26.659999999999997</v>
      </c>
      <c r="H6" s="4">
        <f t="shared" si="3"/>
        <v>43.459999999999994</v>
      </c>
      <c r="I6" s="5">
        <f t="shared" si="4"/>
        <v>7.6000000000000005</v>
      </c>
      <c r="J6" s="3">
        <v>7</v>
      </c>
      <c r="K6" s="4">
        <f t="shared" si="5"/>
        <v>5.95</v>
      </c>
      <c r="L6" s="5">
        <f t="shared" si="6"/>
        <v>1.05</v>
      </c>
      <c r="M6" s="4">
        <f t="shared" si="7"/>
        <v>49.41</v>
      </c>
    </row>
    <row r="7" spans="1:13" ht="26.25" customHeight="1" x14ac:dyDescent="0.15">
      <c r="A7" s="6">
        <v>4</v>
      </c>
      <c r="B7" s="6" t="s">
        <v>15</v>
      </c>
      <c r="C7" s="6">
        <v>213</v>
      </c>
      <c r="D7" s="6">
        <v>13</v>
      </c>
      <c r="E7" s="7">
        <f t="shared" si="0"/>
        <v>15.6</v>
      </c>
      <c r="F7" s="8">
        <f t="shared" si="1"/>
        <v>200</v>
      </c>
      <c r="G7" s="7">
        <f t="shared" si="2"/>
        <v>86</v>
      </c>
      <c r="H7" s="7">
        <f t="shared" si="3"/>
        <v>101.6</v>
      </c>
      <c r="I7" s="8">
        <f t="shared" si="4"/>
        <v>21.3</v>
      </c>
      <c r="J7" s="6">
        <v>20</v>
      </c>
      <c r="K7" s="7">
        <f t="shared" si="5"/>
        <v>17</v>
      </c>
      <c r="L7" s="8">
        <f t="shared" si="6"/>
        <v>3</v>
      </c>
      <c r="M7" s="7">
        <f t="shared" si="7"/>
        <v>118.6</v>
      </c>
    </row>
    <row r="8" spans="1:13" ht="26.25" customHeight="1" x14ac:dyDescent="0.15">
      <c r="A8" s="3">
        <v>5</v>
      </c>
      <c r="B8" s="3" t="s">
        <v>16</v>
      </c>
      <c r="C8" s="3">
        <v>82</v>
      </c>
      <c r="D8" s="3">
        <v>4</v>
      </c>
      <c r="E8" s="4">
        <f t="shared" si="0"/>
        <v>4.8</v>
      </c>
      <c r="F8" s="5">
        <f t="shared" si="1"/>
        <v>78</v>
      </c>
      <c r="G8" s="4">
        <f t="shared" si="2"/>
        <v>33.54</v>
      </c>
      <c r="H8" s="4">
        <f t="shared" si="3"/>
        <v>38.339999999999996</v>
      </c>
      <c r="I8" s="5">
        <f t="shared" si="4"/>
        <v>8.2000000000000011</v>
      </c>
      <c r="J8" s="3">
        <v>6</v>
      </c>
      <c r="K8" s="4">
        <f t="shared" si="5"/>
        <v>5.0999999999999996</v>
      </c>
      <c r="L8" s="5">
        <f t="shared" si="6"/>
        <v>0.89999999999999991</v>
      </c>
      <c r="M8" s="4">
        <f t="shared" si="7"/>
        <v>43.44</v>
      </c>
    </row>
    <row r="9" spans="1:13" ht="26.25" customHeight="1" x14ac:dyDescent="0.15">
      <c r="A9" s="6">
        <v>6</v>
      </c>
      <c r="B9" s="6" t="s">
        <v>17</v>
      </c>
      <c r="C9" s="6">
        <v>23</v>
      </c>
      <c r="D9" s="6">
        <v>0</v>
      </c>
      <c r="E9" s="7">
        <f t="shared" si="0"/>
        <v>0</v>
      </c>
      <c r="F9" s="8">
        <f t="shared" si="1"/>
        <v>23</v>
      </c>
      <c r="G9" s="7">
        <f t="shared" si="2"/>
        <v>9.89</v>
      </c>
      <c r="H9" s="7">
        <f t="shared" si="3"/>
        <v>9.89</v>
      </c>
      <c r="I9" s="8">
        <f t="shared" si="4"/>
        <v>2.3000000000000003</v>
      </c>
      <c r="J9" s="6">
        <v>3</v>
      </c>
      <c r="K9" s="7">
        <f t="shared" si="5"/>
        <v>2.5499999999999998</v>
      </c>
      <c r="L9" s="8">
        <f t="shared" si="6"/>
        <v>0.44999999999999996</v>
      </c>
      <c r="M9" s="7">
        <f t="shared" si="7"/>
        <v>12.440000000000001</v>
      </c>
    </row>
    <row r="10" spans="1:13" ht="26.25" customHeight="1" x14ac:dyDescent="0.15">
      <c r="A10" s="3">
        <v>7</v>
      </c>
      <c r="B10" s="3" t="s">
        <v>18</v>
      </c>
      <c r="C10" s="3">
        <v>142</v>
      </c>
      <c r="D10" s="3">
        <v>12</v>
      </c>
      <c r="E10" s="4">
        <f t="shared" si="0"/>
        <v>14.399999999999999</v>
      </c>
      <c r="F10" s="5">
        <f t="shared" si="1"/>
        <v>130</v>
      </c>
      <c r="G10" s="4">
        <f t="shared" si="2"/>
        <v>55.9</v>
      </c>
      <c r="H10" s="4">
        <f t="shared" si="3"/>
        <v>70.3</v>
      </c>
      <c r="I10" s="5">
        <f t="shared" si="4"/>
        <v>14.200000000000001</v>
      </c>
      <c r="J10" s="3">
        <v>20</v>
      </c>
      <c r="K10" s="4">
        <f t="shared" si="5"/>
        <v>17</v>
      </c>
      <c r="L10" s="5">
        <f t="shared" si="6"/>
        <v>3</v>
      </c>
      <c r="M10" s="4">
        <f t="shared" si="7"/>
        <v>87.3</v>
      </c>
    </row>
    <row r="11" spans="1:13" ht="26.25" customHeight="1" x14ac:dyDescent="0.15">
      <c r="A11" s="6">
        <v>8</v>
      </c>
      <c r="B11" s="6" t="s">
        <v>19</v>
      </c>
      <c r="C11" s="6">
        <v>118</v>
      </c>
      <c r="D11" s="6">
        <v>14</v>
      </c>
      <c r="E11" s="7">
        <f t="shared" si="0"/>
        <v>16.8</v>
      </c>
      <c r="F11" s="8">
        <f t="shared" si="1"/>
        <v>104</v>
      </c>
      <c r="G11" s="7">
        <f t="shared" si="2"/>
        <v>44.72</v>
      </c>
      <c r="H11" s="7">
        <f t="shared" si="3"/>
        <v>61.519999999999996</v>
      </c>
      <c r="I11" s="8">
        <f t="shared" si="4"/>
        <v>11.8</v>
      </c>
      <c r="J11" s="6">
        <v>14</v>
      </c>
      <c r="K11" s="7">
        <f t="shared" si="5"/>
        <v>11.9</v>
      </c>
      <c r="L11" s="8">
        <f t="shared" si="6"/>
        <v>2.1</v>
      </c>
      <c r="M11" s="7">
        <f t="shared" si="7"/>
        <v>73.42</v>
      </c>
    </row>
    <row r="12" spans="1:13" ht="26.25" customHeight="1" x14ac:dyDescent="0.15">
      <c r="A12" s="3">
        <v>9</v>
      </c>
      <c r="B12" s="3" t="s">
        <v>20</v>
      </c>
      <c r="C12" s="3">
        <v>117</v>
      </c>
      <c r="D12" s="3">
        <v>21</v>
      </c>
      <c r="E12" s="4">
        <f t="shared" si="0"/>
        <v>25.2</v>
      </c>
      <c r="F12" s="5">
        <f t="shared" si="1"/>
        <v>96</v>
      </c>
      <c r="G12" s="4">
        <f t="shared" si="2"/>
        <v>41.28</v>
      </c>
      <c r="H12" s="4">
        <f t="shared" si="3"/>
        <v>66.48</v>
      </c>
      <c r="I12" s="5">
        <f t="shared" si="4"/>
        <v>11.700000000000001</v>
      </c>
      <c r="J12" s="3">
        <v>13</v>
      </c>
      <c r="K12" s="4">
        <f t="shared" si="5"/>
        <v>11.05</v>
      </c>
      <c r="L12" s="5">
        <f t="shared" si="6"/>
        <v>1.95</v>
      </c>
      <c r="M12" s="4">
        <f t="shared" si="7"/>
        <v>77.53</v>
      </c>
    </row>
    <row r="13" spans="1:13" ht="26.25" customHeight="1" x14ac:dyDescent="0.15">
      <c r="A13" s="6">
        <v>10</v>
      </c>
      <c r="B13" s="6" t="s">
        <v>21</v>
      </c>
      <c r="C13" s="6">
        <v>81</v>
      </c>
      <c r="D13" s="6">
        <v>16</v>
      </c>
      <c r="E13" s="7">
        <f t="shared" si="0"/>
        <v>19.2</v>
      </c>
      <c r="F13" s="8">
        <f t="shared" si="1"/>
        <v>65</v>
      </c>
      <c r="G13" s="7">
        <f t="shared" si="2"/>
        <v>27.95</v>
      </c>
      <c r="H13" s="7">
        <f t="shared" si="3"/>
        <v>47.15</v>
      </c>
      <c r="I13" s="8">
        <f t="shared" si="4"/>
        <v>8.1</v>
      </c>
      <c r="J13" s="6">
        <v>4</v>
      </c>
      <c r="K13" s="7">
        <f t="shared" si="5"/>
        <v>3.4000000000000004</v>
      </c>
      <c r="L13" s="8">
        <f t="shared" si="6"/>
        <v>0.6</v>
      </c>
      <c r="M13" s="7">
        <f t="shared" si="7"/>
        <v>50.55</v>
      </c>
    </row>
    <row r="14" spans="1:13" ht="26.25" customHeight="1" x14ac:dyDescent="0.15">
      <c r="A14" s="3">
        <v>11</v>
      </c>
      <c r="B14" s="3" t="s">
        <v>22</v>
      </c>
      <c r="C14" s="3">
        <v>7</v>
      </c>
      <c r="D14" s="3">
        <v>0</v>
      </c>
      <c r="E14" s="4">
        <f t="shared" si="0"/>
        <v>0</v>
      </c>
      <c r="F14" s="5">
        <f t="shared" si="1"/>
        <v>7</v>
      </c>
      <c r="G14" s="4">
        <f t="shared" si="2"/>
        <v>3.01</v>
      </c>
      <c r="H14" s="4">
        <f t="shared" si="3"/>
        <v>3.01</v>
      </c>
      <c r="I14" s="5">
        <f t="shared" si="4"/>
        <v>0.70000000000000007</v>
      </c>
      <c r="J14" s="3">
        <v>0</v>
      </c>
      <c r="K14" s="4">
        <f t="shared" si="5"/>
        <v>0</v>
      </c>
      <c r="L14" s="5">
        <f t="shared" si="6"/>
        <v>0</v>
      </c>
      <c r="M14" s="4">
        <f t="shared" si="7"/>
        <v>3.01</v>
      </c>
    </row>
    <row r="15" spans="1:13" ht="26.25" customHeight="1" x14ac:dyDescent="0.15">
      <c r="A15" s="6">
        <v>12</v>
      </c>
      <c r="B15" s="6" t="s">
        <v>23</v>
      </c>
      <c r="C15" s="6">
        <v>139</v>
      </c>
      <c r="D15" s="6">
        <v>15</v>
      </c>
      <c r="E15" s="7">
        <f t="shared" si="0"/>
        <v>18</v>
      </c>
      <c r="F15" s="8">
        <f t="shared" si="1"/>
        <v>124</v>
      </c>
      <c r="G15" s="7">
        <f t="shared" si="2"/>
        <v>53.319999999999993</v>
      </c>
      <c r="H15" s="7">
        <f t="shared" si="3"/>
        <v>71.319999999999993</v>
      </c>
      <c r="I15" s="8">
        <f t="shared" si="4"/>
        <v>13.9</v>
      </c>
      <c r="J15" s="6">
        <v>19</v>
      </c>
      <c r="K15" s="7">
        <f t="shared" si="5"/>
        <v>16.149999999999999</v>
      </c>
      <c r="L15" s="8">
        <f t="shared" si="6"/>
        <v>2.85</v>
      </c>
      <c r="M15" s="7">
        <f t="shared" si="7"/>
        <v>87.47</v>
      </c>
    </row>
    <row r="16" spans="1:13" ht="26.25" customHeight="1" x14ac:dyDescent="0.15">
      <c r="A16" s="3">
        <v>13</v>
      </c>
      <c r="B16" s="3" t="s">
        <v>24</v>
      </c>
      <c r="C16" s="3">
        <v>49</v>
      </c>
      <c r="D16" s="3">
        <v>5</v>
      </c>
      <c r="E16" s="4">
        <f t="shared" si="0"/>
        <v>6</v>
      </c>
      <c r="F16" s="5">
        <f t="shared" si="1"/>
        <v>44</v>
      </c>
      <c r="G16" s="4">
        <f t="shared" si="2"/>
        <v>18.919999999999998</v>
      </c>
      <c r="H16" s="4">
        <f t="shared" si="3"/>
        <v>24.919999999999998</v>
      </c>
      <c r="I16" s="5">
        <f t="shared" si="4"/>
        <v>4.9000000000000004</v>
      </c>
      <c r="J16" s="3">
        <v>3</v>
      </c>
      <c r="K16" s="4">
        <f t="shared" si="5"/>
        <v>2.5499999999999998</v>
      </c>
      <c r="L16" s="5">
        <f t="shared" si="6"/>
        <v>0.44999999999999996</v>
      </c>
      <c r="M16" s="4">
        <f t="shared" si="7"/>
        <v>27.47</v>
      </c>
    </row>
    <row r="17" spans="1:13" ht="26.25" customHeight="1" x14ac:dyDescent="0.15">
      <c r="A17" s="6">
        <v>14</v>
      </c>
      <c r="B17" s="6" t="s">
        <v>25</v>
      </c>
      <c r="C17" s="6">
        <v>110</v>
      </c>
      <c r="D17" s="6">
        <v>17</v>
      </c>
      <c r="E17" s="7">
        <f t="shared" si="0"/>
        <v>20.399999999999999</v>
      </c>
      <c r="F17" s="8">
        <f t="shared" si="1"/>
        <v>93</v>
      </c>
      <c r="G17" s="7">
        <f t="shared" si="2"/>
        <v>39.989999999999995</v>
      </c>
      <c r="H17" s="7">
        <f t="shared" si="3"/>
        <v>60.389999999999993</v>
      </c>
      <c r="I17" s="8">
        <f t="shared" si="4"/>
        <v>11</v>
      </c>
      <c r="J17" s="6">
        <v>11</v>
      </c>
      <c r="K17" s="7">
        <f t="shared" si="5"/>
        <v>9.35</v>
      </c>
      <c r="L17" s="8">
        <f t="shared" si="6"/>
        <v>1.65</v>
      </c>
      <c r="M17" s="7">
        <f t="shared" si="7"/>
        <v>69.739999999999995</v>
      </c>
    </row>
    <row r="18" spans="1:13" s="9" customFormat="1" ht="26.25" customHeight="1" x14ac:dyDescent="0.15">
      <c r="A18" s="3">
        <v>15</v>
      </c>
      <c r="B18" s="3" t="s">
        <v>26</v>
      </c>
      <c r="C18" s="3">
        <v>98</v>
      </c>
      <c r="D18" s="3">
        <v>6</v>
      </c>
      <c r="E18" s="4">
        <f t="shared" si="0"/>
        <v>7.1999999999999993</v>
      </c>
      <c r="F18" s="5">
        <f t="shared" si="1"/>
        <v>92</v>
      </c>
      <c r="G18" s="4">
        <f t="shared" si="2"/>
        <v>39.56</v>
      </c>
      <c r="H18" s="4">
        <f t="shared" si="3"/>
        <v>46.760000000000005</v>
      </c>
      <c r="I18" s="5">
        <f t="shared" si="4"/>
        <v>9.8000000000000007</v>
      </c>
      <c r="J18" s="3">
        <v>2</v>
      </c>
      <c r="K18" s="4">
        <f t="shared" si="5"/>
        <v>1.7000000000000002</v>
      </c>
      <c r="L18" s="5">
        <f t="shared" si="6"/>
        <v>0.3</v>
      </c>
      <c r="M18" s="4">
        <f t="shared" si="7"/>
        <v>48.460000000000008</v>
      </c>
    </row>
    <row r="19" spans="1:13" ht="26.25" customHeight="1" x14ac:dyDescent="0.15">
      <c r="A19" s="6">
        <v>16</v>
      </c>
      <c r="B19" s="6" t="s">
        <v>27</v>
      </c>
      <c r="C19" s="6">
        <v>106</v>
      </c>
      <c r="D19" s="6">
        <v>16</v>
      </c>
      <c r="E19" s="7">
        <f t="shared" si="0"/>
        <v>19.2</v>
      </c>
      <c r="F19" s="8">
        <f t="shared" si="1"/>
        <v>90</v>
      </c>
      <c r="G19" s="7">
        <f t="shared" si="2"/>
        <v>38.699999999999996</v>
      </c>
      <c r="H19" s="7">
        <f t="shared" si="3"/>
        <v>57.899999999999991</v>
      </c>
      <c r="I19" s="8">
        <f t="shared" si="4"/>
        <v>10.600000000000001</v>
      </c>
      <c r="J19" s="6">
        <v>5</v>
      </c>
      <c r="K19" s="7">
        <f t="shared" si="5"/>
        <v>4.25</v>
      </c>
      <c r="L19" s="8">
        <f t="shared" si="6"/>
        <v>0.75</v>
      </c>
      <c r="M19" s="7">
        <f t="shared" si="7"/>
        <v>62.149999999999991</v>
      </c>
    </row>
    <row r="20" spans="1:13" ht="26.25" customHeight="1" x14ac:dyDescent="0.15">
      <c r="A20" s="3">
        <v>17</v>
      </c>
      <c r="B20" s="3" t="s">
        <v>28</v>
      </c>
      <c r="C20" s="3">
        <v>141</v>
      </c>
      <c r="D20" s="3">
        <v>30</v>
      </c>
      <c r="E20" s="4">
        <f t="shared" si="0"/>
        <v>36</v>
      </c>
      <c r="F20" s="5">
        <f t="shared" si="1"/>
        <v>111</v>
      </c>
      <c r="G20" s="4">
        <f t="shared" si="2"/>
        <v>47.73</v>
      </c>
      <c r="H20" s="4">
        <f t="shared" si="3"/>
        <v>83.72999999999999</v>
      </c>
      <c r="I20" s="5">
        <f t="shared" si="4"/>
        <v>14.100000000000001</v>
      </c>
      <c r="J20" s="3">
        <v>26</v>
      </c>
      <c r="K20" s="4">
        <f t="shared" si="5"/>
        <v>22.1</v>
      </c>
      <c r="L20" s="5">
        <f t="shared" si="6"/>
        <v>3.9</v>
      </c>
      <c r="M20" s="4">
        <f t="shared" si="7"/>
        <v>105.82999999999998</v>
      </c>
    </row>
    <row r="21" spans="1:13" ht="26.25" customHeight="1" x14ac:dyDescent="0.15">
      <c r="A21" s="6">
        <v>18</v>
      </c>
      <c r="B21" s="6" t="s">
        <v>29</v>
      </c>
      <c r="C21" s="6">
        <v>114</v>
      </c>
      <c r="D21" s="6">
        <v>10</v>
      </c>
      <c r="E21" s="7">
        <f t="shared" si="0"/>
        <v>12</v>
      </c>
      <c r="F21" s="8">
        <f t="shared" si="1"/>
        <v>104</v>
      </c>
      <c r="G21" s="7">
        <f t="shared" si="2"/>
        <v>44.72</v>
      </c>
      <c r="H21" s="7">
        <f t="shared" si="3"/>
        <v>56.72</v>
      </c>
      <c r="I21" s="8">
        <f t="shared" si="4"/>
        <v>11.4</v>
      </c>
      <c r="J21" s="6">
        <v>12</v>
      </c>
      <c r="K21" s="7">
        <f t="shared" si="5"/>
        <v>10.199999999999999</v>
      </c>
      <c r="L21" s="8">
        <f t="shared" si="6"/>
        <v>1.7999999999999998</v>
      </c>
      <c r="M21" s="7">
        <f t="shared" si="7"/>
        <v>66.92</v>
      </c>
    </row>
    <row r="22" spans="1:13" ht="26.25" customHeight="1" x14ac:dyDescent="0.15">
      <c r="A22" s="3">
        <v>19</v>
      </c>
      <c r="B22" s="3" t="s">
        <v>30</v>
      </c>
      <c r="C22" s="3">
        <v>39</v>
      </c>
      <c r="D22" s="3">
        <v>5</v>
      </c>
      <c r="E22" s="4">
        <f t="shared" si="0"/>
        <v>6</v>
      </c>
      <c r="F22" s="5">
        <f t="shared" si="1"/>
        <v>34</v>
      </c>
      <c r="G22" s="4">
        <f t="shared" si="2"/>
        <v>14.62</v>
      </c>
      <c r="H22" s="4">
        <f t="shared" si="3"/>
        <v>20.619999999999997</v>
      </c>
      <c r="I22" s="5">
        <f t="shared" si="4"/>
        <v>3.9000000000000004</v>
      </c>
      <c r="J22" s="3">
        <v>9</v>
      </c>
      <c r="K22" s="4">
        <f t="shared" si="5"/>
        <v>7.6499999999999986</v>
      </c>
      <c r="L22" s="5">
        <f t="shared" si="6"/>
        <v>1.3499999999999999</v>
      </c>
      <c r="M22" s="4">
        <f t="shared" si="7"/>
        <v>28.269999999999996</v>
      </c>
    </row>
    <row r="23" spans="1:13" ht="26.25" customHeight="1" x14ac:dyDescent="0.15">
      <c r="A23" s="6">
        <v>20</v>
      </c>
      <c r="B23" s="6" t="s">
        <v>31</v>
      </c>
      <c r="C23" s="6">
        <v>18</v>
      </c>
      <c r="D23" s="6">
        <v>3</v>
      </c>
      <c r="E23" s="7">
        <f t="shared" si="0"/>
        <v>3.5999999999999996</v>
      </c>
      <c r="F23" s="8">
        <f t="shared" si="1"/>
        <v>15</v>
      </c>
      <c r="G23" s="7">
        <f t="shared" si="2"/>
        <v>6.4499999999999993</v>
      </c>
      <c r="H23" s="7">
        <f t="shared" si="3"/>
        <v>10.049999999999999</v>
      </c>
      <c r="I23" s="8">
        <f t="shared" si="4"/>
        <v>1.8</v>
      </c>
      <c r="J23" s="6">
        <v>13</v>
      </c>
      <c r="K23" s="7">
        <f t="shared" si="5"/>
        <v>11.05</v>
      </c>
      <c r="L23" s="8">
        <f t="shared" si="6"/>
        <v>1.95</v>
      </c>
      <c r="M23" s="7">
        <f t="shared" si="7"/>
        <v>21.1</v>
      </c>
    </row>
    <row r="24" spans="1:13" ht="26.25" customHeight="1" x14ac:dyDescent="0.15">
      <c r="A24" s="3">
        <v>21</v>
      </c>
      <c r="B24" s="3" t="s">
        <v>32</v>
      </c>
      <c r="C24" s="3">
        <v>20</v>
      </c>
      <c r="D24" s="3">
        <v>4</v>
      </c>
      <c r="E24" s="4">
        <f t="shared" si="0"/>
        <v>4.8</v>
      </c>
      <c r="F24" s="5">
        <f t="shared" si="1"/>
        <v>16</v>
      </c>
      <c r="G24" s="4">
        <f t="shared" si="2"/>
        <v>6.88</v>
      </c>
      <c r="H24" s="4">
        <f t="shared" si="3"/>
        <v>11.68</v>
      </c>
      <c r="I24" s="5">
        <f t="shared" si="4"/>
        <v>2</v>
      </c>
      <c r="J24" s="3">
        <v>4</v>
      </c>
      <c r="K24" s="4">
        <f t="shared" si="5"/>
        <v>3.4000000000000004</v>
      </c>
      <c r="L24" s="5">
        <f t="shared" si="6"/>
        <v>0.6</v>
      </c>
      <c r="M24" s="4">
        <f t="shared" si="7"/>
        <v>15.08</v>
      </c>
    </row>
    <row r="25" spans="1:13" ht="26.25" customHeight="1" x14ac:dyDescent="0.15">
      <c r="A25" s="6">
        <v>22</v>
      </c>
      <c r="B25" s="6" t="s">
        <v>33</v>
      </c>
      <c r="C25" s="6">
        <v>77</v>
      </c>
      <c r="D25" s="6">
        <v>6</v>
      </c>
      <c r="E25" s="7">
        <f t="shared" si="0"/>
        <v>7.1999999999999993</v>
      </c>
      <c r="F25" s="8">
        <f t="shared" si="1"/>
        <v>71</v>
      </c>
      <c r="G25" s="7">
        <f t="shared" si="2"/>
        <v>30.53</v>
      </c>
      <c r="H25" s="7">
        <f t="shared" si="3"/>
        <v>37.730000000000004</v>
      </c>
      <c r="I25" s="8">
        <f t="shared" si="4"/>
        <v>7.7</v>
      </c>
      <c r="J25" s="6">
        <v>6</v>
      </c>
      <c r="K25" s="7">
        <f t="shared" si="5"/>
        <v>5.0999999999999996</v>
      </c>
      <c r="L25" s="8">
        <f t="shared" si="6"/>
        <v>0.89999999999999991</v>
      </c>
      <c r="M25" s="7">
        <f t="shared" si="7"/>
        <v>42.830000000000005</v>
      </c>
    </row>
    <row r="26" spans="1:13" ht="26.25" customHeight="1" x14ac:dyDescent="0.15">
      <c r="A26" s="3">
        <v>23</v>
      </c>
      <c r="B26" s="3" t="s">
        <v>34</v>
      </c>
      <c r="C26" s="3">
        <v>110</v>
      </c>
      <c r="D26" s="3">
        <v>17</v>
      </c>
      <c r="E26" s="4">
        <f t="shared" si="0"/>
        <v>20.399999999999999</v>
      </c>
      <c r="F26" s="5">
        <f t="shared" si="1"/>
        <v>93</v>
      </c>
      <c r="G26" s="4">
        <f t="shared" si="2"/>
        <v>39.989999999999995</v>
      </c>
      <c r="H26" s="4">
        <f t="shared" si="3"/>
        <v>60.389999999999993</v>
      </c>
      <c r="I26" s="5">
        <f t="shared" si="4"/>
        <v>11</v>
      </c>
      <c r="J26" s="3">
        <v>4</v>
      </c>
      <c r="K26" s="4">
        <f t="shared" si="5"/>
        <v>3.4000000000000004</v>
      </c>
      <c r="L26" s="5">
        <f t="shared" si="6"/>
        <v>0.6</v>
      </c>
      <c r="M26" s="4">
        <f t="shared" si="7"/>
        <v>63.789999999999992</v>
      </c>
    </row>
    <row r="27" spans="1:13" ht="26.25" customHeight="1" x14ac:dyDescent="0.15">
      <c r="A27" s="6">
        <v>24</v>
      </c>
      <c r="B27" s="6" t="s">
        <v>35</v>
      </c>
      <c r="C27" s="6">
        <v>36</v>
      </c>
      <c r="D27" s="6">
        <v>4</v>
      </c>
      <c r="E27" s="7">
        <f t="shared" si="0"/>
        <v>4.8</v>
      </c>
      <c r="F27" s="8">
        <f t="shared" si="1"/>
        <v>32</v>
      </c>
      <c r="G27" s="7">
        <f t="shared" si="2"/>
        <v>13.76</v>
      </c>
      <c r="H27" s="7">
        <f t="shared" si="3"/>
        <v>18.559999999999999</v>
      </c>
      <c r="I27" s="8">
        <f t="shared" si="4"/>
        <v>3.6</v>
      </c>
      <c r="J27" s="6">
        <v>0</v>
      </c>
      <c r="K27" s="7">
        <f t="shared" si="5"/>
        <v>0</v>
      </c>
      <c r="L27" s="8">
        <f t="shared" si="6"/>
        <v>0</v>
      </c>
      <c r="M27" s="7">
        <f t="shared" si="7"/>
        <v>18.559999999999999</v>
      </c>
    </row>
    <row r="28" spans="1:13" ht="26.25" customHeight="1" x14ac:dyDescent="0.15">
      <c r="A28" s="3">
        <v>25</v>
      </c>
      <c r="B28" s="3" t="s">
        <v>36</v>
      </c>
      <c r="C28" s="3">
        <v>2</v>
      </c>
      <c r="D28" s="3">
        <v>0</v>
      </c>
      <c r="E28" s="4">
        <f t="shared" si="0"/>
        <v>0</v>
      </c>
      <c r="F28" s="5">
        <f t="shared" si="1"/>
        <v>2</v>
      </c>
      <c r="G28" s="4">
        <f t="shared" si="2"/>
        <v>0.86</v>
      </c>
      <c r="H28" s="4">
        <f t="shared" si="3"/>
        <v>0.86</v>
      </c>
      <c r="I28" s="5">
        <f t="shared" si="4"/>
        <v>0.2</v>
      </c>
      <c r="J28" s="3">
        <v>0</v>
      </c>
      <c r="K28" s="4">
        <f t="shared" si="5"/>
        <v>0</v>
      </c>
      <c r="L28" s="5">
        <f t="shared" si="6"/>
        <v>0</v>
      </c>
      <c r="M28" s="4">
        <f t="shared" si="7"/>
        <v>0.86</v>
      </c>
    </row>
    <row r="29" spans="1:13" s="9" customFormat="1" ht="26.25" customHeight="1" x14ac:dyDescent="0.15">
      <c r="A29" s="6">
        <v>26</v>
      </c>
      <c r="B29" s="6" t="s">
        <v>37</v>
      </c>
      <c r="C29" s="6">
        <v>108</v>
      </c>
      <c r="D29" s="6">
        <v>14</v>
      </c>
      <c r="E29" s="7">
        <f t="shared" si="0"/>
        <v>16.8</v>
      </c>
      <c r="F29" s="8">
        <f t="shared" si="1"/>
        <v>94</v>
      </c>
      <c r="G29" s="7">
        <f t="shared" si="2"/>
        <v>40.42</v>
      </c>
      <c r="H29" s="7">
        <f t="shared" si="3"/>
        <v>57.22</v>
      </c>
      <c r="I29" s="8">
        <f t="shared" si="4"/>
        <v>10.8</v>
      </c>
      <c r="J29" s="6">
        <v>29</v>
      </c>
      <c r="K29" s="7">
        <f t="shared" si="5"/>
        <v>24.65</v>
      </c>
      <c r="L29" s="8">
        <f t="shared" si="6"/>
        <v>4.3499999999999996</v>
      </c>
      <c r="M29" s="7">
        <f t="shared" si="7"/>
        <v>81.87</v>
      </c>
    </row>
    <row r="30" spans="1:13" ht="26.25" customHeight="1" x14ac:dyDescent="0.15">
      <c r="A30" s="3">
        <v>27</v>
      </c>
      <c r="B30" s="3" t="s">
        <v>38</v>
      </c>
      <c r="C30" s="3">
        <v>6</v>
      </c>
      <c r="D30" s="3">
        <v>1</v>
      </c>
      <c r="E30" s="4">
        <f t="shared" si="0"/>
        <v>1.2</v>
      </c>
      <c r="F30" s="5">
        <f t="shared" si="1"/>
        <v>5</v>
      </c>
      <c r="G30" s="4">
        <f t="shared" si="2"/>
        <v>2.15</v>
      </c>
      <c r="H30" s="4">
        <f t="shared" si="3"/>
        <v>3.3499999999999996</v>
      </c>
      <c r="I30" s="5">
        <f t="shared" si="4"/>
        <v>0.60000000000000009</v>
      </c>
      <c r="J30" s="3">
        <v>2</v>
      </c>
      <c r="K30" s="4">
        <f t="shared" si="5"/>
        <v>1.7000000000000002</v>
      </c>
      <c r="L30" s="5">
        <f t="shared" si="6"/>
        <v>0.3</v>
      </c>
      <c r="M30" s="4">
        <f t="shared" si="7"/>
        <v>5.05</v>
      </c>
    </row>
    <row r="31" spans="1:13" ht="26.25" customHeight="1" x14ac:dyDescent="0.15">
      <c r="A31" s="17" t="s">
        <v>39</v>
      </c>
      <c r="B31" s="18"/>
      <c r="C31" s="3">
        <f>SUM(C4:C30)</f>
        <v>2166</v>
      </c>
      <c r="D31" s="3">
        <f>SUM(D4:D30)</f>
        <v>256</v>
      </c>
      <c r="E31" s="4">
        <f t="shared" si="0"/>
        <v>307.2</v>
      </c>
      <c r="F31" s="5">
        <f t="shared" si="1"/>
        <v>1910</v>
      </c>
      <c r="G31" s="4">
        <f t="shared" si="2"/>
        <v>821.3</v>
      </c>
      <c r="H31" s="4">
        <f t="shared" si="3"/>
        <v>1128.5</v>
      </c>
      <c r="I31" s="5">
        <f t="shared" si="4"/>
        <v>216.60000000000002</v>
      </c>
      <c r="J31" s="3">
        <v>241</v>
      </c>
      <c r="K31" s="4">
        <f t="shared" si="5"/>
        <v>204.85000000000002</v>
      </c>
      <c r="L31" s="5">
        <f t="shared" si="6"/>
        <v>36.15</v>
      </c>
      <c r="M31" s="4">
        <f t="shared" si="7"/>
        <v>1333.35</v>
      </c>
    </row>
  </sheetData>
  <mergeCells count="7">
    <mergeCell ref="A1:M1"/>
    <mergeCell ref="M2:M3"/>
    <mergeCell ref="A31:B31"/>
    <mergeCell ref="A2:A3"/>
    <mergeCell ref="B2:B3"/>
    <mergeCell ref="J2:L2"/>
    <mergeCell ref="C2:I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2014年积学奖学金</vt:lpstr>
      <vt:lpstr>'2014年积学奖学金'!Print_Titles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cp:lastPrinted>2014-12-11T04:17:10Z</cp:lastPrinted>
  <dcterms:created xsi:type="dcterms:W3CDTF">2014-11-09T04:32:00Z</dcterms:created>
  <dcterms:modified xsi:type="dcterms:W3CDTF">2014-12-18T02:47:44Z</dcterms:modified>
</cp:coreProperties>
</file>